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ior Ferreira\Downloads\"/>
    </mc:Choice>
  </mc:AlternateContent>
  <bookViews>
    <workbookView xWindow="240" yWindow="60" windowWidth="20055" windowHeight="795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J35" i="1" l="1"/>
  <c r="J33" i="1"/>
  <c r="J7" i="1"/>
  <c r="H6" i="1"/>
  <c r="H7" i="1"/>
  <c r="H9" i="1"/>
  <c r="H10" i="1"/>
  <c r="H11" i="1"/>
  <c r="H12" i="1"/>
  <c r="H13" i="1"/>
  <c r="H14" i="1"/>
  <c r="H15" i="1"/>
  <c r="H16" i="1"/>
  <c r="H17" i="1"/>
  <c r="J17" i="1" s="1"/>
  <c r="H18" i="1"/>
  <c r="H20" i="1"/>
  <c r="H21" i="1"/>
  <c r="H22" i="1"/>
  <c r="H23" i="1"/>
  <c r="H24" i="1"/>
  <c r="H26" i="1"/>
  <c r="H27" i="1"/>
  <c r="H28" i="1"/>
  <c r="H29" i="1"/>
  <c r="J29" i="1" s="1"/>
  <c r="H30" i="1"/>
  <c r="H31" i="1"/>
  <c r="H32" i="1"/>
  <c r="H34" i="1"/>
  <c r="H36" i="1"/>
  <c r="H37" i="1"/>
  <c r="H38" i="1"/>
  <c r="H39" i="1"/>
  <c r="H40" i="1"/>
  <c r="J40" i="1" s="1"/>
  <c r="H41" i="1"/>
  <c r="J41" i="1" s="1"/>
  <c r="H42" i="1"/>
  <c r="H43" i="1"/>
  <c r="H44" i="1"/>
  <c r="H45" i="1"/>
  <c r="H47" i="1"/>
  <c r="H48" i="1"/>
  <c r="H49" i="1"/>
  <c r="H50" i="1"/>
  <c r="H51" i="1"/>
  <c r="H54" i="1"/>
  <c r="H55" i="1"/>
  <c r="H56" i="1"/>
  <c r="H5" i="1"/>
  <c r="G57" i="1"/>
  <c r="E57" i="1"/>
  <c r="D57" i="1"/>
  <c r="C57" i="1"/>
  <c r="F6" i="1"/>
  <c r="F7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6" i="1"/>
  <c r="F27" i="1"/>
  <c r="F28" i="1"/>
  <c r="F29" i="1"/>
  <c r="F30" i="1"/>
  <c r="F31" i="1"/>
  <c r="F32" i="1"/>
  <c r="F34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4" i="1"/>
  <c r="F55" i="1"/>
  <c r="F56" i="1"/>
  <c r="F5" i="1"/>
  <c r="H57" i="1" l="1"/>
  <c r="F57" i="1"/>
</calcChain>
</file>

<file path=xl/sharedStrings.xml><?xml version="1.0" encoding="utf-8"?>
<sst xmlns="http://schemas.openxmlformats.org/spreadsheetml/2006/main" count="61" uniqueCount="61">
  <si>
    <t>MUNICÍPIO</t>
  </si>
  <si>
    <t>PMGIRS</t>
  </si>
  <si>
    <t>DISPOSIÇÃO ADEQUADA</t>
  </si>
  <si>
    <t>COLETA SELETIVA</t>
  </si>
  <si>
    <t>INDICE RESIDUOS</t>
  </si>
  <si>
    <t>INDICE RESIDUOS SOLIDOS</t>
  </si>
  <si>
    <t xml:space="preserve">Água Clara </t>
  </si>
  <si>
    <t xml:space="preserve">Alcinopolis </t>
  </si>
  <si>
    <t xml:space="preserve">Angelica </t>
  </si>
  <si>
    <t>Amambai</t>
  </si>
  <si>
    <t>Bataguassu</t>
  </si>
  <si>
    <t xml:space="preserve">Bela Vista </t>
  </si>
  <si>
    <t>Bodoquena</t>
  </si>
  <si>
    <t>Bonito</t>
  </si>
  <si>
    <t xml:space="preserve">Brasilandia </t>
  </si>
  <si>
    <t>Caarapo</t>
  </si>
  <si>
    <t>Caracol</t>
  </si>
  <si>
    <t xml:space="preserve">Chapadao do sul </t>
  </si>
  <si>
    <t>Corumba</t>
  </si>
  <si>
    <t xml:space="preserve">Costa rica </t>
  </si>
  <si>
    <t xml:space="preserve">Deodapolis </t>
  </si>
  <si>
    <t xml:space="preserve">Douradinha </t>
  </si>
  <si>
    <t>Figuerao</t>
  </si>
  <si>
    <t>Iguatemi</t>
  </si>
  <si>
    <t>Itapora</t>
  </si>
  <si>
    <t>Itaquirai</t>
  </si>
  <si>
    <t>Jaraguari</t>
  </si>
  <si>
    <t>Jatei</t>
  </si>
  <si>
    <t>Ladario</t>
  </si>
  <si>
    <t>Maracaju</t>
  </si>
  <si>
    <t xml:space="preserve">Miranda </t>
  </si>
  <si>
    <t>Mundo Novo</t>
  </si>
  <si>
    <t>Navirai</t>
  </si>
  <si>
    <t>Nova Alvorada do Sul</t>
  </si>
  <si>
    <t xml:space="preserve">Nova Andradina </t>
  </si>
  <si>
    <t xml:space="preserve">Novo Horizonte do Sul </t>
  </si>
  <si>
    <t xml:space="preserve">Paraiso das Aguas </t>
  </si>
  <si>
    <t xml:space="preserve">Rio Brilante </t>
  </si>
  <si>
    <t xml:space="preserve">Rio Negro </t>
  </si>
  <si>
    <t>Rio Verde de Mato Grosso</t>
  </si>
  <si>
    <t xml:space="preserve">São Gabriel do Oeste </t>
  </si>
  <si>
    <t xml:space="preserve">Selviria </t>
  </si>
  <si>
    <t>Taquarussu</t>
  </si>
  <si>
    <t xml:space="preserve">Terenos </t>
  </si>
  <si>
    <t xml:space="preserve">Tres lagoas </t>
  </si>
  <si>
    <t>Aparecida do Taboado</t>
  </si>
  <si>
    <t>Bataypora</t>
  </si>
  <si>
    <t xml:space="preserve">Gloria de Dourados </t>
  </si>
  <si>
    <t xml:space="preserve">Guia Lopes da Laguna </t>
  </si>
  <si>
    <t>Laguna Carapã</t>
  </si>
  <si>
    <t>valor</t>
  </si>
  <si>
    <t>CONISUL 2016</t>
  </si>
  <si>
    <t>DIFERENÇA</t>
  </si>
  <si>
    <t>Aral Moreira</t>
  </si>
  <si>
    <t>Coronel Sapucaia</t>
  </si>
  <si>
    <t>Eldorado</t>
  </si>
  <si>
    <t>Japora</t>
  </si>
  <si>
    <t>Juti</t>
  </si>
  <si>
    <t>Paranhos</t>
  </si>
  <si>
    <t>Tacuru</t>
  </si>
  <si>
    <t>Sete Quedas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</si>
</sst>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"/>
    <numFmt numFmtId="165" formatCode="0.00000"/>
    <numFmt numFmtId="166" formatCode="_-* #,##0.00000_-;\-* #,##0.0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/>
    <xf numFmtId="0" fontId="0" fillId="0" borderId="1" xfId="0" applyBorder="1"/>
    <xf numFmtId="43" fontId="0" fillId="0" borderId="0" xfId="1" applyNumberFormat="1" applyFont="1"/>
    <xf numFmtId="43" fontId="0" fillId="0" borderId="1" xfId="1" applyNumberFormat="1" applyFont="1" applyBorder="1"/>
    <xf numFmtId="0" fontId="3" fillId="0" borderId="0" xfId="0" applyFont="1" applyFill="1" applyBorder="1"/>
    <xf numFmtId="0" fontId="5" fillId="0" borderId="1" xfId="0" applyFont="1" applyBorder="1"/>
    <xf numFmtId="43" fontId="2" fillId="0" borderId="1" xfId="1" applyNumberFormat="1" applyFont="1" applyBorder="1"/>
    <xf numFmtId="0" fontId="2" fillId="0" borderId="0" xfId="0" applyFont="1"/>
    <xf numFmtId="43" fontId="6" fillId="0" borderId="1" xfId="1" applyNumberFormat="1" applyFont="1" applyBorder="1"/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0" xfId="1" applyFont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topLeftCell="F46" workbookViewId="0">
      <selection activeCell="M6" sqref="M6"/>
    </sheetView>
  </sheetViews>
  <sheetFormatPr defaultRowHeight="15" x14ac:dyDescent="0.25"/>
  <cols>
    <col min="1" max="1" width="9.140625" style="10"/>
    <col min="2" max="2" width="24.5703125" customWidth="1"/>
    <col min="3" max="3" width="13.140625" style="10" customWidth="1"/>
    <col min="4" max="4" width="30.5703125" style="10" customWidth="1"/>
    <col min="5" max="5" width="26.85546875" style="10" customWidth="1"/>
    <col min="6" max="6" width="21.28515625" style="10" customWidth="1"/>
    <col min="7" max="7" width="36.140625" style="10" customWidth="1"/>
    <col min="8" max="8" width="16.5703125" style="10" customWidth="1"/>
    <col min="9" max="9" width="23.42578125" style="18" customWidth="1"/>
    <col min="10" max="10" width="18.7109375" style="3" customWidth="1"/>
  </cols>
  <sheetData>
    <row r="1" spans="1:11" s="10" customForma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0" customForma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5"/>
      <c r="B3" s="2"/>
      <c r="C3" s="20"/>
      <c r="D3" s="20"/>
      <c r="E3" s="20"/>
      <c r="F3" s="20"/>
      <c r="G3" s="20"/>
      <c r="H3" s="21">
        <v>7500000</v>
      </c>
      <c r="I3" s="16"/>
      <c r="J3" s="4"/>
      <c r="K3" s="26"/>
    </row>
    <row r="4" spans="1:11" ht="15.75" x14ac:dyDescent="0.25">
      <c r="A4" s="25"/>
      <c r="B4" s="22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50</v>
      </c>
      <c r="I4" s="23" t="s">
        <v>51</v>
      </c>
      <c r="J4" s="24" t="s">
        <v>52</v>
      </c>
      <c r="K4" s="26"/>
    </row>
    <row r="5" spans="1:11" x14ac:dyDescent="0.25">
      <c r="A5" s="25"/>
      <c r="B5" s="1" t="s">
        <v>6</v>
      </c>
      <c r="C5" s="11">
        <v>1.3600000000000001E-3</v>
      </c>
      <c r="D5" s="11">
        <v>0</v>
      </c>
      <c r="E5" s="11">
        <v>0</v>
      </c>
      <c r="F5" s="11">
        <f>C5+D5+E5</f>
        <v>1.3600000000000001E-3</v>
      </c>
      <c r="G5" s="14">
        <v>0.13639999999999999</v>
      </c>
      <c r="H5" s="16">
        <f>G5*7500000/100</f>
        <v>10230</v>
      </c>
      <c r="I5" s="16"/>
      <c r="J5" s="4"/>
      <c r="K5" s="26"/>
    </row>
    <row r="6" spans="1:11" x14ac:dyDescent="0.25">
      <c r="A6" s="25"/>
      <c r="B6" s="1" t="s">
        <v>7</v>
      </c>
      <c r="C6" s="11">
        <v>1.9499999999999999E-3</v>
      </c>
      <c r="D6" s="11">
        <v>0</v>
      </c>
      <c r="E6" s="11">
        <v>3.678E-2</v>
      </c>
      <c r="F6" s="11">
        <f t="shared" ref="F6:F56" si="0">C6+D6+E6</f>
        <v>3.8730000000000001E-2</v>
      </c>
      <c r="G6" s="14">
        <v>3.8723999999999998</v>
      </c>
      <c r="H6" s="16">
        <f t="shared" ref="H6:H56" si="1">G6*7500000/100</f>
        <v>290430</v>
      </c>
      <c r="I6" s="16"/>
      <c r="J6" s="4"/>
      <c r="K6" s="26"/>
    </row>
    <row r="7" spans="1:11" x14ac:dyDescent="0.25">
      <c r="A7" s="25"/>
      <c r="B7" s="6" t="s">
        <v>9</v>
      </c>
      <c r="C7" s="12">
        <v>0</v>
      </c>
      <c r="D7" s="12">
        <v>0</v>
      </c>
      <c r="E7" s="12">
        <v>3.8999999999999999E-4</v>
      </c>
      <c r="F7" s="12">
        <f t="shared" si="0"/>
        <v>3.8999999999999999E-4</v>
      </c>
      <c r="G7" s="15">
        <v>3.8899999999999997E-2</v>
      </c>
      <c r="H7" s="17">
        <f t="shared" si="1"/>
        <v>2917.5</v>
      </c>
      <c r="I7" s="19">
        <v>0</v>
      </c>
      <c r="J7" s="9">
        <f>H7-I7</f>
        <v>2917.5</v>
      </c>
      <c r="K7" s="26"/>
    </row>
    <row r="8" spans="1:11" x14ac:dyDescent="0.25">
      <c r="A8" s="25"/>
      <c r="B8" s="6" t="s">
        <v>53</v>
      </c>
      <c r="C8" s="12"/>
      <c r="D8" s="12"/>
      <c r="E8" s="12"/>
      <c r="F8" s="12"/>
      <c r="G8" s="15"/>
      <c r="H8" s="17">
        <v>0</v>
      </c>
      <c r="I8" s="19">
        <v>0</v>
      </c>
      <c r="J8" s="7">
        <v>0</v>
      </c>
      <c r="K8" s="26"/>
    </row>
    <row r="9" spans="1:11" x14ac:dyDescent="0.25">
      <c r="A9" s="25"/>
      <c r="B9" s="1" t="s">
        <v>8</v>
      </c>
      <c r="C9" s="11">
        <v>0</v>
      </c>
      <c r="D9" s="11">
        <v>0</v>
      </c>
      <c r="E9" s="11">
        <v>0</v>
      </c>
      <c r="F9" s="11">
        <f t="shared" si="0"/>
        <v>0</v>
      </c>
      <c r="G9" s="14">
        <v>0</v>
      </c>
      <c r="H9" s="16">
        <f t="shared" si="1"/>
        <v>0</v>
      </c>
      <c r="I9" s="16"/>
      <c r="J9" s="4"/>
      <c r="K9" s="26"/>
    </row>
    <row r="10" spans="1:11" x14ac:dyDescent="0.25">
      <c r="A10" s="25"/>
      <c r="B10" s="1" t="s">
        <v>45</v>
      </c>
      <c r="C10" s="11">
        <v>1.3600000000000001E-3</v>
      </c>
      <c r="D10" s="11">
        <v>0</v>
      </c>
      <c r="E10" s="11">
        <v>0</v>
      </c>
      <c r="F10" s="11">
        <f t="shared" si="0"/>
        <v>1.3600000000000001E-3</v>
      </c>
      <c r="G10" s="14">
        <v>0.13639999999999999</v>
      </c>
      <c r="H10" s="16">
        <f t="shared" si="1"/>
        <v>10230</v>
      </c>
      <c r="I10" s="16"/>
      <c r="J10" s="4"/>
      <c r="K10" s="26"/>
    </row>
    <row r="11" spans="1:11" x14ac:dyDescent="0.25">
      <c r="A11" s="25"/>
      <c r="B11" s="1" t="s">
        <v>10</v>
      </c>
      <c r="C11" s="11">
        <v>1.3799999999999999E-3</v>
      </c>
      <c r="D11" s="11">
        <v>0</v>
      </c>
      <c r="E11" s="11">
        <v>3.8999999999999999E-4</v>
      </c>
      <c r="F11" s="11">
        <f t="shared" si="0"/>
        <v>1.7699999999999999E-3</v>
      </c>
      <c r="G11" s="14">
        <v>0.17680000000000001</v>
      </c>
      <c r="H11" s="16">
        <f t="shared" si="1"/>
        <v>13260</v>
      </c>
      <c r="I11" s="16"/>
      <c r="J11" s="4"/>
      <c r="K11" s="26"/>
    </row>
    <row r="12" spans="1:11" x14ac:dyDescent="0.25">
      <c r="A12" s="25"/>
      <c r="B12" s="1" t="s">
        <v>46</v>
      </c>
      <c r="C12" s="11">
        <v>5.2500000000000003E-3</v>
      </c>
      <c r="D12" s="11">
        <v>0</v>
      </c>
      <c r="E12" s="11">
        <v>0</v>
      </c>
      <c r="F12" s="11">
        <f t="shared" si="0"/>
        <v>5.2500000000000003E-3</v>
      </c>
      <c r="G12" s="14">
        <v>0.52500000000000002</v>
      </c>
      <c r="H12" s="16">
        <f t="shared" si="1"/>
        <v>39375</v>
      </c>
      <c r="I12" s="16"/>
      <c r="J12" s="4"/>
      <c r="K12" s="26"/>
    </row>
    <row r="13" spans="1:11" x14ac:dyDescent="0.25">
      <c r="A13" s="25"/>
      <c r="B13" s="1" t="s">
        <v>11</v>
      </c>
      <c r="C13" s="11">
        <v>5.8E-4</v>
      </c>
      <c r="D13" s="11">
        <v>0</v>
      </c>
      <c r="E13" s="11">
        <v>0</v>
      </c>
      <c r="F13" s="11">
        <f t="shared" si="0"/>
        <v>5.8E-4</v>
      </c>
      <c r="G13" s="14">
        <v>5.8299999999999998E-2</v>
      </c>
      <c r="H13" s="16">
        <f t="shared" si="1"/>
        <v>4372.5</v>
      </c>
      <c r="I13" s="16"/>
      <c r="J13" s="4"/>
      <c r="K13" s="26"/>
    </row>
    <row r="14" spans="1:11" x14ac:dyDescent="0.25">
      <c r="A14" s="25"/>
      <c r="B14" s="1" t="s">
        <v>12</v>
      </c>
      <c r="C14" s="11">
        <v>6.0200000000000002E-3</v>
      </c>
      <c r="D14" s="11">
        <v>0</v>
      </c>
      <c r="E14" s="11">
        <v>0</v>
      </c>
      <c r="F14" s="11">
        <f t="shared" si="0"/>
        <v>6.0200000000000002E-3</v>
      </c>
      <c r="G14" s="14">
        <v>0.60240000000000005</v>
      </c>
      <c r="H14" s="16">
        <f t="shared" si="1"/>
        <v>45180</v>
      </c>
      <c r="I14" s="16"/>
      <c r="J14" s="4"/>
      <c r="K14" s="26"/>
    </row>
    <row r="15" spans="1:11" x14ac:dyDescent="0.25">
      <c r="A15" s="25"/>
      <c r="B15" s="1" t="s">
        <v>13</v>
      </c>
      <c r="C15" s="11">
        <v>3.8400000000000001E-3</v>
      </c>
      <c r="D15" s="11">
        <v>0</v>
      </c>
      <c r="E15" s="11">
        <v>6.7000000000000002E-4</v>
      </c>
      <c r="F15" s="11">
        <f t="shared" si="0"/>
        <v>4.5100000000000001E-3</v>
      </c>
      <c r="G15" s="14">
        <v>0.45029999999999998</v>
      </c>
      <c r="H15" s="16">
        <f t="shared" si="1"/>
        <v>33772.5</v>
      </c>
      <c r="I15" s="16"/>
      <c r="J15" s="4"/>
      <c r="K15" s="26"/>
    </row>
    <row r="16" spans="1:11" x14ac:dyDescent="0.25">
      <c r="A16" s="25"/>
      <c r="B16" s="1" t="s">
        <v>14</v>
      </c>
      <c r="C16" s="11">
        <v>6.3400000000000001E-3</v>
      </c>
      <c r="D16" s="11">
        <v>0</v>
      </c>
      <c r="E16" s="11">
        <v>3.8999999999999999E-4</v>
      </c>
      <c r="F16" s="11">
        <f t="shared" si="0"/>
        <v>6.7299999999999999E-3</v>
      </c>
      <c r="G16" s="14">
        <v>0.67330000000000001</v>
      </c>
      <c r="H16" s="16">
        <f t="shared" si="1"/>
        <v>50497.5</v>
      </c>
      <c r="I16" s="16"/>
      <c r="J16" s="4"/>
      <c r="K16" s="26"/>
    </row>
    <row r="17" spans="1:11" x14ac:dyDescent="0.25">
      <c r="A17" s="25"/>
      <c r="B17" s="6" t="s">
        <v>15</v>
      </c>
      <c r="C17" s="12">
        <v>1.3799999999999999E-3</v>
      </c>
      <c r="D17" s="12">
        <v>0</v>
      </c>
      <c r="E17" s="12">
        <v>0</v>
      </c>
      <c r="F17" s="12">
        <f t="shared" si="0"/>
        <v>1.3799999999999999E-3</v>
      </c>
      <c r="G17" s="15">
        <v>0.13789999999999999</v>
      </c>
      <c r="H17" s="17">
        <f t="shared" si="1"/>
        <v>10342.5</v>
      </c>
      <c r="I17" s="17">
        <v>19149.75</v>
      </c>
      <c r="J17" s="7">
        <f>H17-I17</f>
        <v>-8807.25</v>
      </c>
      <c r="K17" s="26"/>
    </row>
    <row r="18" spans="1:11" x14ac:dyDescent="0.25">
      <c r="A18" s="25"/>
      <c r="B18" s="1" t="s">
        <v>16</v>
      </c>
      <c r="C18" s="11">
        <v>1.3600000000000001E-3</v>
      </c>
      <c r="D18" s="11">
        <v>0</v>
      </c>
      <c r="E18" s="11">
        <v>6.7000000000000002E-4</v>
      </c>
      <c r="F18" s="11">
        <f t="shared" si="0"/>
        <v>2.0300000000000001E-3</v>
      </c>
      <c r="G18" s="14">
        <v>0.20300000000000001</v>
      </c>
      <c r="H18" s="16">
        <f t="shared" si="1"/>
        <v>15225</v>
      </c>
      <c r="I18" s="16"/>
      <c r="J18" s="4"/>
      <c r="K18" s="26"/>
    </row>
    <row r="19" spans="1:11" s="8" customFormat="1" x14ac:dyDescent="0.25">
      <c r="A19" s="25"/>
      <c r="B19" s="6" t="s">
        <v>54</v>
      </c>
      <c r="C19" s="12"/>
      <c r="D19" s="12"/>
      <c r="E19" s="12"/>
      <c r="F19" s="12"/>
      <c r="G19" s="15"/>
      <c r="H19" s="17">
        <v>0</v>
      </c>
      <c r="I19" s="17">
        <v>0</v>
      </c>
      <c r="J19" s="7">
        <v>0</v>
      </c>
      <c r="K19" s="26"/>
    </row>
    <row r="20" spans="1:11" x14ac:dyDescent="0.25">
      <c r="A20" s="25"/>
      <c r="B20" s="1" t="s">
        <v>17</v>
      </c>
      <c r="C20" s="11">
        <v>2.4599999999999999E-3</v>
      </c>
      <c r="D20" s="11">
        <v>0</v>
      </c>
      <c r="E20" s="11">
        <v>6.7000000000000002E-4</v>
      </c>
      <c r="F20" s="11">
        <f t="shared" si="0"/>
        <v>3.13E-3</v>
      </c>
      <c r="G20" s="14">
        <v>0.31240000000000001</v>
      </c>
      <c r="H20" s="16">
        <f t="shared" si="1"/>
        <v>23430</v>
      </c>
      <c r="I20" s="16"/>
      <c r="J20" s="4"/>
      <c r="K20" s="26"/>
    </row>
    <row r="21" spans="1:11" x14ac:dyDescent="0.25">
      <c r="A21" s="25"/>
      <c r="B21" s="1" t="s">
        <v>18</v>
      </c>
      <c r="C21" s="11">
        <v>3.0400000000000002E-3</v>
      </c>
      <c r="D21" s="11">
        <v>0</v>
      </c>
      <c r="E21" s="11">
        <v>3.8999999999999999E-4</v>
      </c>
      <c r="F21" s="11">
        <f t="shared" si="0"/>
        <v>3.4300000000000003E-3</v>
      </c>
      <c r="G21" s="14">
        <v>0.34300000000000003</v>
      </c>
      <c r="H21" s="16">
        <f t="shared" si="1"/>
        <v>25725</v>
      </c>
      <c r="I21" s="16"/>
      <c r="J21" s="4"/>
      <c r="K21" s="26"/>
    </row>
    <row r="22" spans="1:11" x14ac:dyDescent="0.25">
      <c r="A22" s="25"/>
      <c r="B22" s="1" t="s">
        <v>19</v>
      </c>
      <c r="C22" s="11">
        <v>7.7099999999999998E-3</v>
      </c>
      <c r="D22" s="11">
        <v>1.184E-2</v>
      </c>
      <c r="E22" s="11">
        <v>1.7330000000000002E-2</v>
      </c>
      <c r="F22" s="11">
        <f t="shared" si="0"/>
        <v>3.6879999999999996E-2</v>
      </c>
      <c r="G22" s="14">
        <v>3.6882999999999999</v>
      </c>
      <c r="H22" s="16">
        <f t="shared" si="1"/>
        <v>276622.5</v>
      </c>
      <c r="I22" s="16"/>
      <c r="J22" s="4"/>
      <c r="K22" s="26"/>
    </row>
    <row r="23" spans="1:11" x14ac:dyDescent="0.25">
      <c r="A23" s="25"/>
      <c r="B23" s="1" t="s">
        <v>20</v>
      </c>
      <c r="C23" s="11">
        <v>0</v>
      </c>
      <c r="D23" s="11">
        <v>0</v>
      </c>
      <c r="E23" s="11">
        <v>0</v>
      </c>
      <c r="F23" s="11">
        <f t="shared" si="0"/>
        <v>0</v>
      </c>
      <c r="G23" s="14">
        <v>0</v>
      </c>
      <c r="H23" s="16">
        <f t="shared" si="1"/>
        <v>0</v>
      </c>
      <c r="I23" s="16"/>
      <c r="J23" s="4"/>
      <c r="K23" s="26"/>
    </row>
    <row r="24" spans="1:11" x14ac:dyDescent="0.25">
      <c r="A24" s="25"/>
      <c r="B24" s="1" t="s">
        <v>21</v>
      </c>
      <c r="C24" s="11">
        <v>1.9499999999999999E-3</v>
      </c>
      <c r="D24" s="11">
        <v>1.0529999999999999E-2</v>
      </c>
      <c r="E24" s="11">
        <v>0</v>
      </c>
      <c r="F24" s="11">
        <f t="shared" si="0"/>
        <v>1.248E-2</v>
      </c>
      <c r="G24" s="14">
        <v>1.2473000000000001</v>
      </c>
      <c r="H24" s="16">
        <f t="shared" si="1"/>
        <v>93547.5</v>
      </c>
      <c r="I24" s="16"/>
      <c r="J24" s="4"/>
      <c r="K24" s="26"/>
    </row>
    <row r="25" spans="1:11" s="8" customFormat="1" x14ac:dyDescent="0.25">
      <c r="A25" s="25"/>
      <c r="B25" s="6" t="s">
        <v>55</v>
      </c>
      <c r="C25" s="12"/>
      <c r="D25" s="12"/>
      <c r="E25" s="12"/>
      <c r="F25" s="12"/>
      <c r="G25" s="15"/>
      <c r="H25" s="17">
        <v>0</v>
      </c>
      <c r="I25" s="17">
        <v>0</v>
      </c>
      <c r="J25" s="7">
        <v>0</v>
      </c>
      <c r="K25" s="26"/>
    </row>
    <row r="26" spans="1:11" x14ac:dyDescent="0.25">
      <c r="A26" s="25"/>
      <c r="B26" s="1" t="s">
        <v>22</v>
      </c>
      <c r="C26" s="11">
        <v>1.3600000000000001E-3</v>
      </c>
      <c r="D26" s="11">
        <v>0</v>
      </c>
      <c r="E26" s="11">
        <v>0</v>
      </c>
      <c r="F26" s="11">
        <f t="shared" si="0"/>
        <v>1.3600000000000001E-3</v>
      </c>
      <c r="G26" s="14">
        <v>0.13639999999999999</v>
      </c>
      <c r="H26" s="16">
        <f t="shared" si="1"/>
        <v>10230</v>
      </c>
      <c r="I26" s="16"/>
      <c r="J26" s="4"/>
      <c r="K26" s="26"/>
    </row>
    <row r="27" spans="1:11" x14ac:dyDescent="0.25">
      <c r="A27" s="25"/>
      <c r="B27" s="1" t="s">
        <v>47</v>
      </c>
      <c r="C27" s="11">
        <v>2.47E-3</v>
      </c>
      <c r="D27" s="11">
        <v>0</v>
      </c>
      <c r="E27" s="11">
        <v>3.8999999999999999E-4</v>
      </c>
      <c r="F27" s="11">
        <f t="shared" si="0"/>
        <v>2.8600000000000001E-3</v>
      </c>
      <c r="G27" s="14">
        <v>0.28610000000000002</v>
      </c>
      <c r="H27" s="16">
        <f t="shared" si="1"/>
        <v>21457.5</v>
      </c>
      <c r="I27" s="16"/>
      <c r="J27" s="4"/>
      <c r="K27" s="26"/>
    </row>
    <row r="28" spans="1:11" x14ac:dyDescent="0.25">
      <c r="A28" s="25"/>
      <c r="B28" s="1" t="s">
        <v>48</v>
      </c>
      <c r="C28" s="11">
        <v>1.3600000000000001E-3</v>
      </c>
      <c r="D28" s="11">
        <v>0</v>
      </c>
      <c r="E28" s="11">
        <v>0</v>
      </c>
      <c r="F28" s="11">
        <f t="shared" si="0"/>
        <v>1.3600000000000001E-3</v>
      </c>
      <c r="G28" s="14">
        <v>0.13639999999999999</v>
      </c>
      <c r="H28" s="16">
        <f t="shared" si="1"/>
        <v>10230</v>
      </c>
      <c r="I28" s="16"/>
      <c r="J28" s="4"/>
      <c r="K28" s="26"/>
    </row>
    <row r="29" spans="1:11" s="8" customFormat="1" x14ac:dyDescent="0.25">
      <c r="A29" s="25"/>
      <c r="B29" s="6" t="s">
        <v>23</v>
      </c>
      <c r="C29" s="12">
        <v>0</v>
      </c>
      <c r="D29" s="12">
        <v>0</v>
      </c>
      <c r="E29" s="12">
        <v>0</v>
      </c>
      <c r="F29" s="12">
        <f t="shared" si="0"/>
        <v>0</v>
      </c>
      <c r="G29" s="15">
        <v>0</v>
      </c>
      <c r="H29" s="17">
        <f t="shared" si="1"/>
        <v>0</v>
      </c>
      <c r="I29" s="17">
        <v>64282.75</v>
      </c>
      <c r="J29" s="7">
        <f>H29-I29</f>
        <v>-64282.75</v>
      </c>
      <c r="K29" s="26"/>
    </row>
    <row r="30" spans="1:11" x14ac:dyDescent="0.25">
      <c r="A30" s="25"/>
      <c r="B30" s="1" t="s">
        <v>24</v>
      </c>
      <c r="C30" s="11">
        <v>0</v>
      </c>
      <c r="D30" s="11">
        <v>0</v>
      </c>
      <c r="E30" s="11">
        <v>0</v>
      </c>
      <c r="F30" s="11">
        <f t="shared" si="0"/>
        <v>0</v>
      </c>
      <c r="G30" s="14">
        <v>0</v>
      </c>
      <c r="H30" s="16">
        <f t="shared" si="1"/>
        <v>0</v>
      </c>
      <c r="I30" s="16"/>
      <c r="J30" s="4"/>
      <c r="K30" s="26"/>
    </row>
    <row r="31" spans="1:11" s="8" customFormat="1" x14ac:dyDescent="0.25">
      <c r="A31" s="25"/>
      <c r="B31" s="6" t="s">
        <v>25</v>
      </c>
      <c r="C31" s="12">
        <v>0</v>
      </c>
      <c r="D31" s="12">
        <v>0</v>
      </c>
      <c r="E31" s="12">
        <v>0</v>
      </c>
      <c r="F31" s="12">
        <f t="shared" si="0"/>
        <v>0</v>
      </c>
      <c r="G31" s="15">
        <v>0</v>
      </c>
      <c r="H31" s="17">
        <f t="shared" si="1"/>
        <v>0</v>
      </c>
      <c r="I31" s="17">
        <v>0</v>
      </c>
      <c r="J31" s="7">
        <v>0</v>
      </c>
      <c r="K31" s="26"/>
    </row>
    <row r="32" spans="1:11" x14ac:dyDescent="0.25">
      <c r="A32" s="25"/>
      <c r="B32" s="1" t="s">
        <v>26</v>
      </c>
      <c r="C32" s="11">
        <v>0</v>
      </c>
      <c r="D32" s="11">
        <v>0</v>
      </c>
      <c r="E32" s="11">
        <v>0</v>
      </c>
      <c r="F32" s="11">
        <f t="shared" si="0"/>
        <v>0</v>
      </c>
      <c r="G32" s="14">
        <v>0</v>
      </c>
      <c r="H32" s="16">
        <f t="shared" si="1"/>
        <v>0</v>
      </c>
      <c r="I32" s="16"/>
      <c r="J32" s="4"/>
      <c r="K32" s="26"/>
    </row>
    <row r="33" spans="1:11" s="8" customFormat="1" x14ac:dyDescent="0.25">
      <c r="A33" s="25"/>
      <c r="B33" s="6" t="s">
        <v>56</v>
      </c>
      <c r="C33" s="12"/>
      <c r="D33" s="12"/>
      <c r="E33" s="12"/>
      <c r="F33" s="12"/>
      <c r="G33" s="15"/>
      <c r="H33" s="17">
        <v>0</v>
      </c>
      <c r="I33" s="17">
        <v>83834.5</v>
      </c>
      <c r="J33" s="7">
        <f>H33-I33</f>
        <v>-83834.5</v>
      </c>
      <c r="K33" s="26"/>
    </row>
    <row r="34" spans="1:11" x14ac:dyDescent="0.25">
      <c r="A34" s="25"/>
      <c r="B34" s="1" t="s">
        <v>27</v>
      </c>
      <c r="C34" s="11">
        <v>1.3600000000000001E-3</v>
      </c>
      <c r="D34" s="11">
        <v>1.184E-2</v>
      </c>
      <c r="E34" s="11">
        <v>0</v>
      </c>
      <c r="F34" s="11">
        <f t="shared" si="0"/>
        <v>1.32E-2</v>
      </c>
      <c r="G34" s="14">
        <v>1.3206</v>
      </c>
      <c r="H34" s="16">
        <f t="shared" si="1"/>
        <v>99045</v>
      </c>
      <c r="I34" s="16"/>
      <c r="J34" s="4"/>
      <c r="K34" s="26"/>
    </row>
    <row r="35" spans="1:11" s="8" customFormat="1" x14ac:dyDescent="0.25">
      <c r="A35" s="25"/>
      <c r="B35" s="6" t="s">
        <v>57</v>
      </c>
      <c r="C35" s="12"/>
      <c r="D35" s="12"/>
      <c r="E35" s="12"/>
      <c r="F35" s="12"/>
      <c r="G35" s="15"/>
      <c r="H35" s="17"/>
      <c r="I35" s="17">
        <v>64284.75</v>
      </c>
      <c r="J35" s="7">
        <f>H35-I35</f>
        <v>-64284.75</v>
      </c>
      <c r="K35" s="26"/>
    </row>
    <row r="36" spans="1:11" x14ac:dyDescent="0.25">
      <c r="A36" s="25"/>
      <c r="B36" s="1" t="s">
        <v>28</v>
      </c>
      <c r="C36" s="11">
        <v>2.4599999999999999E-3</v>
      </c>
      <c r="D36" s="11">
        <v>0</v>
      </c>
      <c r="E36" s="11">
        <v>0</v>
      </c>
      <c r="F36" s="11">
        <f t="shared" si="0"/>
        <v>2.4599999999999999E-3</v>
      </c>
      <c r="G36" s="14">
        <v>0.2457</v>
      </c>
      <c r="H36" s="16">
        <f t="shared" si="1"/>
        <v>18427.5</v>
      </c>
      <c r="I36" s="16"/>
      <c r="J36" s="4"/>
      <c r="K36" s="26"/>
    </row>
    <row r="37" spans="1:11" x14ac:dyDescent="0.25">
      <c r="A37" s="25"/>
      <c r="B37" s="1" t="s">
        <v>49</v>
      </c>
      <c r="C37" s="11">
        <v>2.4599999999999999E-3</v>
      </c>
      <c r="D37" s="11">
        <v>1.0529999999999999E-2</v>
      </c>
      <c r="E37" s="11">
        <v>6.7000000000000002E-4</v>
      </c>
      <c r="F37" s="11">
        <f t="shared" si="0"/>
        <v>1.366E-2</v>
      </c>
      <c r="G37" s="14">
        <v>1.365</v>
      </c>
      <c r="H37" s="16">
        <f t="shared" si="1"/>
        <v>102375</v>
      </c>
      <c r="I37" s="16"/>
      <c r="J37" s="4"/>
      <c r="K37" s="26"/>
    </row>
    <row r="38" spans="1:11" x14ac:dyDescent="0.25">
      <c r="A38" s="25"/>
      <c r="B38" s="1" t="s">
        <v>29</v>
      </c>
      <c r="C38" s="11">
        <v>6.0200000000000002E-3</v>
      </c>
      <c r="D38" s="11">
        <v>0</v>
      </c>
      <c r="E38" s="11">
        <v>6.7000000000000002E-4</v>
      </c>
      <c r="F38" s="11">
        <f t="shared" si="0"/>
        <v>6.6899999999999998E-3</v>
      </c>
      <c r="G38" s="14">
        <v>0.66900000000000004</v>
      </c>
      <c r="H38" s="16">
        <f t="shared" si="1"/>
        <v>50175</v>
      </c>
      <c r="I38" s="16"/>
      <c r="J38" s="4"/>
      <c r="K38" s="26"/>
    </row>
    <row r="39" spans="1:11" x14ac:dyDescent="0.25">
      <c r="A39" s="25"/>
      <c r="B39" s="1" t="s">
        <v>30</v>
      </c>
      <c r="C39" s="11">
        <v>1.3600000000000001E-3</v>
      </c>
      <c r="D39" s="11">
        <v>0</v>
      </c>
      <c r="E39" s="11">
        <v>0</v>
      </c>
      <c r="F39" s="11">
        <f t="shared" si="0"/>
        <v>1.3600000000000001E-3</v>
      </c>
      <c r="G39" s="14">
        <v>0.13639999999999999</v>
      </c>
      <c r="H39" s="16">
        <f t="shared" si="1"/>
        <v>10230</v>
      </c>
      <c r="I39" s="16"/>
      <c r="J39" s="4"/>
      <c r="K39" s="26"/>
    </row>
    <row r="40" spans="1:11" s="8" customFormat="1" x14ac:dyDescent="0.25">
      <c r="A40" s="25"/>
      <c r="B40" s="6" t="s">
        <v>31</v>
      </c>
      <c r="C40" s="12">
        <v>0</v>
      </c>
      <c r="D40" s="12">
        <v>1.0529999999999999E-2</v>
      </c>
      <c r="E40" s="12">
        <v>6.7000000000000002E-4</v>
      </c>
      <c r="F40" s="12">
        <f t="shared" si="0"/>
        <v>1.12E-2</v>
      </c>
      <c r="G40" s="15">
        <v>1.1193</v>
      </c>
      <c r="H40" s="17">
        <f t="shared" si="1"/>
        <v>83947.5</v>
      </c>
      <c r="I40" s="17">
        <v>0</v>
      </c>
      <c r="J40" s="9">
        <f>H40-I40</f>
        <v>83947.5</v>
      </c>
      <c r="K40" s="26"/>
    </row>
    <row r="41" spans="1:11" s="8" customFormat="1" x14ac:dyDescent="0.25">
      <c r="A41" s="25"/>
      <c r="B41" s="6" t="s">
        <v>32</v>
      </c>
      <c r="C41" s="12">
        <v>6.3400000000000001E-3</v>
      </c>
      <c r="D41" s="12">
        <v>1.184E-2</v>
      </c>
      <c r="E41" s="12">
        <v>0</v>
      </c>
      <c r="F41" s="12">
        <f t="shared" si="0"/>
        <v>1.8180000000000002E-2</v>
      </c>
      <c r="G41" s="15">
        <v>1.8186</v>
      </c>
      <c r="H41" s="17">
        <f t="shared" si="1"/>
        <v>136395</v>
      </c>
      <c r="I41" s="17">
        <v>83434.5</v>
      </c>
      <c r="J41" s="9">
        <f>H41-I41</f>
        <v>52960.5</v>
      </c>
      <c r="K41" s="26"/>
    </row>
    <row r="42" spans="1:11" x14ac:dyDescent="0.25">
      <c r="A42" s="25"/>
      <c r="B42" s="1" t="s">
        <v>33</v>
      </c>
      <c r="C42" s="11">
        <v>0</v>
      </c>
      <c r="D42" s="11">
        <v>0</v>
      </c>
      <c r="E42" s="11">
        <v>0</v>
      </c>
      <c r="F42" s="11">
        <f t="shared" si="0"/>
        <v>0</v>
      </c>
      <c r="G42" s="14">
        <v>0</v>
      </c>
      <c r="H42" s="16">
        <f t="shared" si="1"/>
        <v>0</v>
      </c>
      <c r="I42" s="16"/>
      <c r="J42" s="4"/>
      <c r="K42" s="26"/>
    </row>
    <row r="43" spans="1:11" x14ac:dyDescent="0.25">
      <c r="A43" s="25"/>
      <c r="B43" s="1" t="s">
        <v>34</v>
      </c>
      <c r="C43" s="11">
        <v>5.8E-4</v>
      </c>
      <c r="D43" s="11">
        <v>0</v>
      </c>
      <c r="E43" s="11">
        <v>3.8999999999999999E-4</v>
      </c>
      <c r="F43" s="11">
        <f t="shared" si="0"/>
        <v>9.6999999999999994E-4</v>
      </c>
      <c r="G43" s="14">
        <v>9.7199999999999995E-2</v>
      </c>
      <c r="H43" s="16">
        <f t="shared" si="1"/>
        <v>7290</v>
      </c>
      <c r="I43" s="16"/>
      <c r="J43" s="4"/>
      <c r="K43" s="26"/>
    </row>
    <row r="44" spans="1:11" x14ac:dyDescent="0.25">
      <c r="A44" s="25"/>
      <c r="B44" s="1" t="s">
        <v>35</v>
      </c>
      <c r="C44" s="11">
        <v>0</v>
      </c>
      <c r="D44" s="11">
        <v>0</v>
      </c>
      <c r="E44" s="11">
        <v>0</v>
      </c>
      <c r="F44" s="11">
        <f t="shared" si="0"/>
        <v>0</v>
      </c>
      <c r="G44" s="14">
        <v>0</v>
      </c>
      <c r="H44" s="16">
        <f t="shared" si="1"/>
        <v>0</v>
      </c>
      <c r="I44" s="16"/>
      <c r="J44" s="4"/>
      <c r="K44" s="26"/>
    </row>
    <row r="45" spans="1:11" x14ac:dyDescent="0.25">
      <c r="A45" s="25"/>
      <c r="B45" s="1" t="s">
        <v>36</v>
      </c>
      <c r="C45" s="11">
        <v>2.47E-3</v>
      </c>
      <c r="D45" s="11">
        <v>0</v>
      </c>
      <c r="E45" s="11">
        <v>6.7000000000000002E-4</v>
      </c>
      <c r="F45" s="11">
        <f t="shared" si="0"/>
        <v>3.14E-3</v>
      </c>
      <c r="G45" s="14">
        <v>0.31390000000000001</v>
      </c>
      <c r="H45" s="16">
        <f t="shared" si="1"/>
        <v>23542.5</v>
      </c>
      <c r="I45" s="16"/>
      <c r="J45" s="4"/>
      <c r="K45" s="26"/>
    </row>
    <row r="46" spans="1:11" s="8" customFormat="1" x14ac:dyDescent="0.25">
      <c r="A46" s="25"/>
      <c r="B46" s="6" t="s">
        <v>58</v>
      </c>
      <c r="C46" s="12"/>
      <c r="D46" s="12"/>
      <c r="E46" s="12"/>
      <c r="F46" s="12"/>
      <c r="G46" s="15"/>
      <c r="H46" s="17"/>
      <c r="I46" s="17">
        <v>0</v>
      </c>
      <c r="J46" s="7">
        <v>0</v>
      </c>
      <c r="K46" s="26"/>
    </row>
    <row r="47" spans="1:11" x14ac:dyDescent="0.25">
      <c r="A47" s="25"/>
      <c r="B47" s="1" t="s">
        <v>37</v>
      </c>
      <c r="C47" s="11">
        <v>2.16E-3</v>
      </c>
      <c r="D47" s="11">
        <v>0</v>
      </c>
      <c r="E47" s="11">
        <v>6.7000000000000002E-4</v>
      </c>
      <c r="F47" s="11">
        <f t="shared" si="0"/>
        <v>2.8300000000000001E-3</v>
      </c>
      <c r="G47" s="14">
        <v>0.28260000000000002</v>
      </c>
      <c r="H47" s="16">
        <f t="shared" si="1"/>
        <v>21195</v>
      </c>
      <c r="I47" s="16"/>
      <c r="J47" s="4"/>
      <c r="K47" s="26"/>
    </row>
    <row r="48" spans="1:11" x14ac:dyDescent="0.25">
      <c r="A48" s="25"/>
      <c r="B48" s="1" t="s">
        <v>38</v>
      </c>
      <c r="C48" s="11">
        <v>0</v>
      </c>
      <c r="D48" s="11">
        <v>1.0529999999999999E-2</v>
      </c>
      <c r="E48" s="11">
        <v>0</v>
      </c>
      <c r="F48" s="11">
        <f t="shared" si="0"/>
        <v>1.0529999999999999E-2</v>
      </c>
      <c r="G48" s="14">
        <v>1.0526</v>
      </c>
      <c r="H48" s="16">
        <f t="shared" si="1"/>
        <v>78945</v>
      </c>
      <c r="I48" s="16"/>
      <c r="J48" s="4"/>
      <c r="K48" s="26"/>
    </row>
    <row r="49" spans="1:11" x14ac:dyDescent="0.25">
      <c r="A49" s="25"/>
      <c r="B49" s="1" t="s">
        <v>39</v>
      </c>
      <c r="C49" s="11">
        <v>2.7399999999999998E-3</v>
      </c>
      <c r="D49" s="11">
        <v>0</v>
      </c>
      <c r="E49" s="11">
        <v>0</v>
      </c>
      <c r="F49" s="11">
        <f t="shared" si="0"/>
        <v>2.7399999999999998E-3</v>
      </c>
      <c r="G49" s="14">
        <v>0.2742</v>
      </c>
      <c r="H49" s="16">
        <f t="shared" si="1"/>
        <v>20565</v>
      </c>
      <c r="I49" s="16"/>
      <c r="J49" s="4"/>
      <c r="K49" s="26"/>
    </row>
    <row r="50" spans="1:11" x14ac:dyDescent="0.25">
      <c r="A50" s="25"/>
      <c r="B50" s="1" t="s">
        <v>40</v>
      </c>
      <c r="C50" s="11">
        <v>6.0200000000000002E-3</v>
      </c>
      <c r="D50" s="11">
        <v>0</v>
      </c>
      <c r="E50" s="11">
        <v>3.678E-2</v>
      </c>
      <c r="F50" s="11">
        <f t="shared" si="0"/>
        <v>4.2799999999999998E-2</v>
      </c>
      <c r="G50" s="14">
        <v>4.2801</v>
      </c>
      <c r="H50" s="16">
        <f t="shared" si="1"/>
        <v>321007.5</v>
      </c>
      <c r="I50" s="16"/>
      <c r="J50" s="4"/>
      <c r="K50" s="26"/>
    </row>
    <row r="51" spans="1:11" x14ac:dyDescent="0.25">
      <c r="A51" s="25"/>
      <c r="B51" s="1" t="s">
        <v>41</v>
      </c>
      <c r="C51" s="11">
        <v>3.0400000000000002E-3</v>
      </c>
      <c r="D51" s="11">
        <v>0</v>
      </c>
      <c r="E51" s="11">
        <v>0</v>
      </c>
      <c r="F51" s="11">
        <f t="shared" si="0"/>
        <v>3.0400000000000002E-3</v>
      </c>
      <c r="G51" s="14">
        <v>0.30409999999999998</v>
      </c>
      <c r="H51" s="16">
        <f t="shared" si="1"/>
        <v>22807.5</v>
      </c>
      <c r="I51" s="16"/>
      <c r="J51" s="4"/>
      <c r="K51" s="26"/>
    </row>
    <row r="52" spans="1:11" s="8" customFormat="1" x14ac:dyDescent="0.25">
      <c r="A52" s="25"/>
      <c r="B52" s="6" t="s">
        <v>60</v>
      </c>
      <c r="C52" s="12"/>
      <c r="D52" s="12"/>
      <c r="E52" s="12"/>
      <c r="F52" s="12"/>
      <c r="G52" s="15"/>
      <c r="H52" s="17"/>
      <c r="I52" s="17">
        <v>0</v>
      </c>
      <c r="J52" s="7">
        <v>0</v>
      </c>
      <c r="K52" s="26"/>
    </row>
    <row r="53" spans="1:11" s="8" customFormat="1" x14ac:dyDescent="0.25">
      <c r="A53" s="25"/>
      <c r="B53" s="6" t="s">
        <v>59</v>
      </c>
      <c r="C53" s="12"/>
      <c r="D53" s="12"/>
      <c r="E53" s="12"/>
      <c r="F53" s="12"/>
      <c r="G53" s="15"/>
      <c r="H53" s="17"/>
      <c r="I53" s="17">
        <v>0</v>
      </c>
      <c r="J53" s="7">
        <v>0</v>
      </c>
      <c r="K53" s="26"/>
    </row>
    <row r="54" spans="1:11" x14ac:dyDescent="0.25">
      <c r="A54" s="25"/>
      <c r="B54" s="1" t="s">
        <v>42</v>
      </c>
      <c r="C54" s="11">
        <v>5.4400000000000004E-3</v>
      </c>
      <c r="D54" s="11">
        <v>1.184E-2</v>
      </c>
      <c r="E54" s="11">
        <v>3.8999999999999999E-4</v>
      </c>
      <c r="F54" s="11">
        <f t="shared" si="0"/>
        <v>1.7670000000000002E-2</v>
      </c>
      <c r="G54" s="14">
        <v>1.7670999999999999</v>
      </c>
      <c r="H54" s="16">
        <f t="shared" si="1"/>
        <v>132532.5</v>
      </c>
      <c r="I54" s="16"/>
      <c r="J54" s="4"/>
      <c r="K54" s="26"/>
    </row>
    <row r="55" spans="1:11" x14ac:dyDescent="0.25">
      <c r="A55" s="25"/>
      <c r="B55" s="1" t="s">
        <v>43</v>
      </c>
      <c r="C55" s="11">
        <v>6.3400000000000001E-3</v>
      </c>
      <c r="D55" s="11">
        <v>1.0529999999999999E-2</v>
      </c>
      <c r="E55" s="11">
        <v>6.7000000000000002E-4</v>
      </c>
      <c r="F55" s="11">
        <f t="shared" si="0"/>
        <v>1.754E-2</v>
      </c>
      <c r="G55" s="14">
        <v>1.7537</v>
      </c>
      <c r="H55" s="16">
        <f t="shared" si="1"/>
        <v>131527.5</v>
      </c>
      <c r="I55" s="16"/>
      <c r="J55" s="4"/>
      <c r="K55" s="26"/>
    </row>
    <row r="56" spans="1:11" x14ac:dyDescent="0.25">
      <c r="A56" s="25"/>
      <c r="B56" s="1" t="s">
        <v>44</v>
      </c>
      <c r="C56" s="11">
        <v>0</v>
      </c>
      <c r="D56" s="11">
        <v>0</v>
      </c>
      <c r="E56" s="11">
        <v>3.8999999999999999E-4</v>
      </c>
      <c r="F56" s="11">
        <f t="shared" si="0"/>
        <v>3.8999999999999999E-4</v>
      </c>
      <c r="G56" s="14">
        <v>3.8899999999999997E-2</v>
      </c>
      <c r="H56" s="16">
        <f t="shared" si="1"/>
        <v>2917.5</v>
      </c>
      <c r="I56" s="16"/>
      <c r="J56" s="4"/>
      <c r="K56" s="26"/>
    </row>
    <row r="57" spans="1:11" x14ac:dyDescent="0.25">
      <c r="A57" s="25"/>
      <c r="B57" s="2"/>
      <c r="C57" s="11">
        <f t="shared" ref="C57:H57" si="2">SUM(C5:C56)</f>
        <v>9.9959999999999993E-2</v>
      </c>
      <c r="D57" s="11">
        <f t="shared" si="2"/>
        <v>0.10001</v>
      </c>
      <c r="E57" s="11">
        <f t="shared" si="2"/>
        <v>0.10003999999999999</v>
      </c>
      <c r="F57" s="11">
        <f t="shared" si="2"/>
        <v>0.30001</v>
      </c>
      <c r="G57" s="14">
        <f t="shared" si="2"/>
        <v>29.999999999999996</v>
      </c>
      <c r="H57" s="16">
        <f t="shared" si="2"/>
        <v>2250000</v>
      </c>
      <c r="I57" s="16"/>
      <c r="J57" s="4"/>
      <c r="K57" s="26"/>
    </row>
    <row r="58" spans="1:1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x14ac:dyDescent="0.25">
      <c r="B60" s="5"/>
      <c r="F60" s="13"/>
      <c r="G60" s="13"/>
    </row>
    <row r="61" spans="1:11" x14ac:dyDescent="0.25">
      <c r="B61" s="5"/>
      <c r="F61" s="13"/>
      <c r="G61" s="13"/>
    </row>
    <row r="62" spans="1:11" x14ac:dyDescent="0.25">
      <c r="F62" s="13"/>
      <c r="G62" s="13"/>
    </row>
    <row r="63" spans="1:11" x14ac:dyDescent="0.25">
      <c r="F63" s="13"/>
      <c r="G63" s="13"/>
    </row>
    <row r="64" spans="1:11" x14ac:dyDescent="0.25">
      <c r="F64" s="13"/>
      <c r="G64" s="13"/>
    </row>
    <row r="65" spans="6:7" x14ac:dyDescent="0.25">
      <c r="F65" s="13"/>
      <c r="G65" s="13"/>
    </row>
    <row r="66" spans="6:7" x14ac:dyDescent="0.25">
      <c r="F66" s="13"/>
      <c r="G66" s="13"/>
    </row>
    <row r="67" spans="6:7" x14ac:dyDescent="0.25">
      <c r="F67" s="13"/>
      <c r="G67" s="13"/>
    </row>
    <row r="68" spans="6:7" x14ac:dyDescent="0.25">
      <c r="F68" s="13"/>
      <c r="G68" s="13"/>
    </row>
    <row r="69" spans="6:7" x14ac:dyDescent="0.25">
      <c r="F69" s="13"/>
      <c r="G69" s="13"/>
    </row>
    <row r="70" spans="6:7" x14ac:dyDescent="0.25">
      <c r="F70" s="13"/>
      <c r="G70" s="13"/>
    </row>
    <row r="71" spans="6:7" x14ac:dyDescent="0.25">
      <c r="F71" s="13"/>
      <c r="G71" s="13"/>
    </row>
    <row r="72" spans="6:7" x14ac:dyDescent="0.25">
      <c r="F72" s="13"/>
      <c r="G72" s="13"/>
    </row>
    <row r="73" spans="6:7" x14ac:dyDescent="0.25">
      <c r="F73" s="13"/>
      <c r="G73" s="13"/>
    </row>
    <row r="74" spans="6:7" x14ac:dyDescent="0.25">
      <c r="F74" s="13"/>
      <c r="G74" s="13"/>
    </row>
    <row r="75" spans="6:7" x14ac:dyDescent="0.25">
      <c r="F75" s="13"/>
      <c r="G75" s="13"/>
    </row>
    <row r="76" spans="6:7" x14ac:dyDescent="0.25">
      <c r="F76" s="13"/>
      <c r="G76" s="13"/>
    </row>
    <row r="77" spans="6:7" x14ac:dyDescent="0.25">
      <c r="F77" s="13"/>
      <c r="G77" s="13"/>
    </row>
    <row r="78" spans="6:7" x14ac:dyDescent="0.25">
      <c r="F78" s="13"/>
      <c r="G78" s="13"/>
    </row>
    <row r="79" spans="6:7" x14ac:dyDescent="0.25">
      <c r="F79" s="13"/>
      <c r="G79" s="13"/>
    </row>
    <row r="80" spans="6:7" x14ac:dyDescent="0.25">
      <c r="F80" s="13"/>
      <c r="G80" s="13"/>
    </row>
    <row r="81" spans="6:7" x14ac:dyDescent="0.25">
      <c r="F81" s="13"/>
      <c r="G81" s="13"/>
    </row>
    <row r="82" spans="6:7" x14ac:dyDescent="0.25">
      <c r="F82" s="13"/>
      <c r="G82" s="13"/>
    </row>
    <row r="83" spans="6:7" x14ac:dyDescent="0.25">
      <c r="F83" s="13"/>
      <c r="G83" s="13"/>
    </row>
    <row r="84" spans="6:7" x14ac:dyDescent="0.25">
      <c r="F84" s="13"/>
      <c r="G84" s="13"/>
    </row>
    <row r="85" spans="6:7" x14ac:dyDescent="0.25">
      <c r="F85" s="13"/>
      <c r="G85" s="13"/>
    </row>
    <row r="86" spans="6:7" x14ac:dyDescent="0.25">
      <c r="F86" s="13"/>
      <c r="G86" s="13"/>
    </row>
    <row r="87" spans="6:7" x14ac:dyDescent="0.25">
      <c r="F87" s="13"/>
      <c r="G87" s="13"/>
    </row>
    <row r="88" spans="6:7" x14ac:dyDescent="0.25">
      <c r="F88" s="13"/>
      <c r="G88" s="13"/>
    </row>
    <row r="89" spans="6:7" x14ac:dyDescent="0.25">
      <c r="F89" s="13"/>
      <c r="G89" s="13"/>
    </row>
    <row r="90" spans="6:7" x14ac:dyDescent="0.25">
      <c r="F90" s="13"/>
      <c r="G90" s="13"/>
    </row>
    <row r="91" spans="6:7" x14ac:dyDescent="0.25">
      <c r="F91" s="13"/>
      <c r="G91" s="13"/>
    </row>
    <row r="92" spans="6:7" x14ac:dyDescent="0.25">
      <c r="F92" s="13"/>
      <c r="G92" s="13"/>
    </row>
    <row r="93" spans="6:7" x14ac:dyDescent="0.25">
      <c r="F93" s="13"/>
      <c r="G93" s="13"/>
    </row>
    <row r="94" spans="6:7" x14ac:dyDescent="0.25">
      <c r="F94" s="13"/>
      <c r="G94" s="13"/>
    </row>
    <row r="95" spans="6:7" x14ac:dyDescent="0.25">
      <c r="F95" s="13"/>
      <c r="G95" s="13"/>
    </row>
    <row r="96" spans="6:7" x14ac:dyDescent="0.25">
      <c r="F96" s="13"/>
      <c r="G96" s="13"/>
    </row>
  </sheetData>
  <mergeCells count="4">
    <mergeCell ref="A1:A57"/>
    <mergeCell ref="B1:K2"/>
    <mergeCell ref="A58:K59"/>
    <mergeCell ref="K3:K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Vanderley Bispo</dc:creator>
  <cp:lastModifiedBy>Junior Ferreira</cp:lastModifiedBy>
  <cp:lastPrinted>2017-05-16T23:45:55Z</cp:lastPrinted>
  <dcterms:created xsi:type="dcterms:W3CDTF">2016-12-10T20:07:07Z</dcterms:created>
  <dcterms:modified xsi:type="dcterms:W3CDTF">2017-05-16T23:49:29Z</dcterms:modified>
</cp:coreProperties>
</file>